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56" yWindow="27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<sst xmlns="http://schemas.openxmlformats.org/spreadsheetml/2006/main" count="1144" uniqueCount="75">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</sst>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G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94" sqref="U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110275.27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167050.6151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132098.3</v>
      </c>
      <c r="AG9" s="50">
        <f>AG10+AG15+AG24+AG33+AG47+AG52+AG54+AG61+AG62+AG71+AG72+AG76+AG88+AG81+AG83+AG82+AG69+AG89+AG91+AG90+AG70+AG40+AG92</f>
        <v>145008.56510000007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73.8</v>
      </c>
      <c r="S10" s="85">
        <v>40.8</v>
      </c>
      <c r="T10" s="85">
        <v>9.2</v>
      </c>
      <c r="U10" s="85">
        <v>78.7</v>
      </c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6616.7</v>
      </c>
      <c r="AG10" s="85">
        <f>B10+C10-AF10</f>
        <v>19429.882099999995</v>
      </c>
    </row>
    <row r="11" spans="1:33" s="87" customFormat="1" ht="15">
      <c r="A11" s="88" t="s">
        <v>5</v>
      </c>
      <c r="B11" s="86">
        <f>11255.3331-170.4</f>
        <v>11084.9331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5860.6</v>
      </c>
      <c r="AG11" s="85">
        <f>B11+C11-AF11</f>
        <v>16738.6331</v>
      </c>
    </row>
    <row r="12" spans="1:33" s="87" customFormat="1" ht="15">
      <c r="A12" s="88" t="s">
        <v>2</v>
      </c>
      <c r="B12" s="86">
        <v>575.764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75.10000000000001</v>
      </c>
      <c r="AG12" s="85">
        <f>B12+C12-AF12</f>
        <v>672.264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 aca="true" t="shared" si="2" ref="B14:AD14">B10-B11-B12</f>
        <v>567.8849999999994</v>
      </c>
      <c r="C14" s="85">
        <f>C10-C11-C12</f>
        <v>2132.099999999997</v>
      </c>
      <c r="D14" s="85">
        <f t="shared" si="2"/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4.700000000000003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681.0000000000006</v>
      </c>
      <c r="AG14" s="85">
        <f>AG10-AG11-AG12-AG13</f>
        <v>2018.984999999996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35282.49999999999</v>
      </c>
      <c r="AG15" s="85">
        <f aca="true" t="shared" si="3" ref="AG15:AG31">B15+C15-AF15</f>
        <v>62366.25000000001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11348.9</v>
      </c>
      <c r="AG16" s="94">
        <f t="shared" si="3"/>
        <v>26370.1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22040.6</v>
      </c>
      <c r="AG17" s="85">
        <f t="shared" si="3"/>
        <v>43866.6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3550.4</v>
      </c>
      <c r="AG19" s="85">
        <f t="shared" si="3"/>
        <v>2519.2000000000003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5657.3</v>
      </c>
      <c r="AG20" s="85">
        <f t="shared" si="3"/>
        <v>11365.900000000005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2976.300000000002</v>
      </c>
      <c r="AG23" s="85">
        <f t="shared" si="3"/>
        <v>4345.249999999988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16613</v>
      </c>
      <c r="AG24" s="85">
        <f t="shared" si="3"/>
        <v>29548.800000000003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11654.3</v>
      </c>
      <c r="AG25" s="94">
        <f t="shared" si="3"/>
        <v>8393.600000000002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16613</v>
      </c>
      <c r="AG32" s="85">
        <f>AG24</f>
        <v>29548.800000000003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92.5</v>
      </c>
      <c r="AG33" s="85">
        <f aca="true" t="shared" si="6" ref="AG33:AG38">B33+C33-AF33</f>
        <v>580.63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76.69999999999999</v>
      </c>
      <c r="AG34" s="85">
        <f t="shared" si="6"/>
        <v>170.151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15.2</v>
      </c>
      <c r="AG36" s="85">
        <f t="shared" si="6"/>
        <v>100.671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0.6000000000000043</v>
      </c>
      <c r="AG39" s="85">
        <f>AG33-AG34-AG36-AG38-AG35-AG37</f>
        <v>45.00800000000004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371.6</v>
      </c>
      <c r="AG40" s="85">
        <f aca="true" t="shared" si="8" ref="AG40:AG45">B40+C40-AF40</f>
        <v>810.187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314.8</v>
      </c>
      <c r="AG41" s="85">
        <f t="shared" si="8"/>
        <v>587.81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33.4</v>
      </c>
      <c r="AG44" s="85">
        <f t="shared" si="8"/>
        <v>180.67299999999997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17.000000000000014</v>
      </c>
      <c r="AG46" s="85">
        <f>AG40-AG41-AG42-AG43-AG44-AG45</f>
        <v>26.86000000000007</v>
      </c>
    </row>
    <row r="47" spans="1:33" s="87" customFormat="1" ht="17.25" customHeight="1">
      <c r="A47" s="84" t="s">
        <v>43</v>
      </c>
      <c r="B47" s="86">
        <v>784.1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593.7</v>
      </c>
      <c r="AG47" s="85">
        <f>B47+C47-AF47</f>
        <v>1546.8999999999999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22</v>
      </c>
      <c r="AG48" s="85">
        <f>B48+C48-AF48</f>
        <v>32.8</v>
      </c>
    </row>
    <row r="49" spans="1:33" s="87" customFormat="1" ht="15">
      <c r="A49" s="88" t="s">
        <v>16</v>
      </c>
      <c r="B49" s="85">
        <v>593.1</v>
      </c>
      <c r="C49" s="85">
        <f>1066.6-5.3-48.3</f>
        <v>1013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1199.8999999999999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172.29999999999995</v>
      </c>
      <c r="C51" s="85">
        <f t="shared" si="10"/>
        <v>307.4000000000001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165.5</v>
      </c>
      <c r="AG51" s="85">
        <f>AG47-AG49-AG48</f>
        <v>314.2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2318.4</v>
      </c>
      <c r="AG52" s="85">
        <f aca="true" t="shared" si="11" ref="AG52:AG59">B52+C52-AF52</f>
        <v>5893.1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913.8</v>
      </c>
      <c r="AG53" s="85">
        <f t="shared" si="11"/>
        <v>630.0000000000002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3755.6000000000004</v>
      </c>
      <c r="AG54" s="85">
        <f t="shared" si="11"/>
        <v>4287.9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2616.7000000000003</v>
      </c>
      <c r="AG55" s="85">
        <f t="shared" si="11"/>
        <v>2721.599999999999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251.8</v>
      </c>
      <c r="AG57" s="85">
        <f t="shared" si="11"/>
        <v>734.7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40</v>
      </c>
      <c r="AG58" s="85">
        <f t="shared" si="11"/>
        <v>6.899999999999999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847.1000000000001</v>
      </c>
      <c r="AG60" s="85">
        <f>AG54-AG55-AG57-AG59-AG56-AG58</f>
        <v>824.7000000000006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51.2</v>
      </c>
      <c r="AG61" s="85">
        <f aca="true" t="shared" si="14" ref="AG61:AG67">B61+C61-AF61</f>
        <v>641.1999999999999</v>
      </c>
    </row>
    <row r="62" spans="1:33" s="87" customFormat="1" ht="15" customHeight="1">
      <c r="A62" s="84" t="s">
        <v>11</v>
      </c>
      <c r="B62" s="85">
        <f>1997.416+500</f>
        <v>2497.416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283.3</v>
      </c>
      <c r="S62" s="85"/>
      <c r="T62" s="85">
        <v>0.3</v>
      </c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1143</v>
      </c>
      <c r="AG62" s="85">
        <f t="shared" si="14"/>
        <v>3221.0159999999996</v>
      </c>
    </row>
    <row r="63" spans="1:34" s="87" customFormat="1" ht="15">
      <c r="A63" s="88" t="s">
        <v>5</v>
      </c>
      <c r="B63" s="85">
        <v>1330.326</v>
      </c>
      <c r="C63" s="85">
        <v>192.5999999999999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729.8</v>
      </c>
      <c r="AG63" s="85">
        <f t="shared" si="14"/>
        <v>793.126</v>
      </c>
      <c r="AH63" s="101"/>
    </row>
    <row r="64" spans="1:34" s="87" customFormat="1" ht="15">
      <c r="A64" s="88" t="s">
        <v>3</v>
      </c>
      <c r="B64" s="85">
        <v>3.25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1.4</v>
      </c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1.4</v>
      </c>
      <c r="AG64" s="85">
        <f t="shared" si="14"/>
        <v>6.75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76.7</v>
      </c>
      <c r="AG65" s="85">
        <f t="shared" si="14"/>
        <v>126.69999999999997</v>
      </c>
      <c r="AH65" s="97"/>
    </row>
    <row r="66" spans="1:33" s="87" customFormat="1" ht="15">
      <c r="A66" s="88" t="s">
        <v>2</v>
      </c>
      <c r="B66" s="85">
        <v>182.629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32.7</v>
      </c>
      <c r="AG66" s="85">
        <f t="shared" si="14"/>
        <v>254.92900000000003</v>
      </c>
    </row>
    <row r="67" spans="1:33" s="87" customFormat="1" ht="15">
      <c r="A67" s="88" t="s">
        <v>16</v>
      </c>
      <c r="B67" s="85">
        <f>49.242+500</f>
        <v>549.242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529.342</v>
      </c>
    </row>
    <row r="68" spans="1:33" s="87" customFormat="1" ht="15">
      <c r="A68" s="88" t="s">
        <v>23</v>
      </c>
      <c r="B68" s="85">
        <f aca="true" t="shared" si="15" ref="B68:AD68">B62-B63-B66-B67-B65-B64</f>
        <v>363.7690000000002</v>
      </c>
      <c r="C68" s="85">
        <f t="shared" si="15"/>
        <v>1408.8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154.4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262.40000000000003</v>
      </c>
      <c r="AG68" s="85">
        <f>AG62-AG63-AG66-AG67-AG65-AG64</f>
        <v>1510.1689999999992</v>
      </c>
    </row>
    <row r="69" spans="1:33" s="87" customFormat="1" ht="30.75">
      <c r="A69" s="84" t="s">
        <v>46</v>
      </c>
      <c r="B69" s="85">
        <f>3772.7+100</f>
        <v>3872.7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584.0999999999985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702.2</v>
      </c>
      <c r="AG72" s="102">
        <f t="shared" si="16"/>
        <v>4903.3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39.099999999999994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58.400000000000006</v>
      </c>
      <c r="AG74" s="102">
        <f t="shared" si="16"/>
        <v>1376.7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68.3</v>
      </c>
      <c r="AG76" s="102">
        <f t="shared" si="16"/>
        <v>155.90000000000003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34.3</v>
      </c>
      <c r="AG77" s="102">
        <f t="shared" si="16"/>
        <v>54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6005.5</v>
      </c>
      <c r="AG89" s="85">
        <f t="shared" si="16"/>
        <v>7544.700000000003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1638</v>
      </c>
      <c r="AG90" s="85">
        <f t="shared" si="16"/>
        <v>819.0999999999999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167050.6151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132098.3</v>
      </c>
      <c r="AG94" s="58">
        <f>AG10+AG15+AG24+AG33+AG47+AG52+AG54+AG61+AG62+AG69+AG71+AG72+AG76+AG81+AG82+AG83+AG88+AG89+AG90+AG91+AG70+AG40+AG92</f>
        <v>145008.5651</v>
      </c>
    </row>
    <row r="95" spans="1:36" ht="15">
      <c r="A95" s="3" t="s">
        <v>5</v>
      </c>
      <c r="B95" s="22">
        <f aca="true" t="shared" si="18" ref="B95:AD95">B11+B17+B26+B34+B55+B63+B73+B41+B77+B48</f>
        <v>56122.7201</v>
      </c>
      <c r="C95" s="22">
        <f t="shared" si="18"/>
        <v>40615.6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31734.499999999996</v>
      </c>
      <c r="AG95" s="27">
        <f>B95+C95-AF95</f>
        <v>65003.8201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12691.237000000005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7039.000000000001</v>
      </c>
      <c r="AG96" s="27">
        <f>B96+C96-AF96</f>
        <v>15327.937000000005</v>
      </c>
      <c r="AJ96" s="6"/>
    </row>
    <row r="97" spans="1:36" ht="15">
      <c r="A97" s="3" t="s">
        <v>3</v>
      </c>
      <c r="B97" s="22">
        <f aca="true" t="shared" si="20" ref="B97:AA97">B18+B27+B42+B64+B78</f>
        <v>4.5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1.4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12.6</v>
      </c>
      <c r="AG97" s="27">
        <f>B97+C97-AF97</f>
        <v>35.599999999999994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3633.5</v>
      </c>
      <c r="AG98" s="27">
        <f>B98+C98-AF98</f>
        <v>2666.8939999999993</v>
      </c>
      <c r="AJ98" s="6"/>
    </row>
    <row r="99" spans="1:36" ht="15">
      <c r="A99" s="3" t="s">
        <v>16</v>
      </c>
      <c r="B99" s="22">
        <f aca="true" t="shared" si="22" ref="B99:X99">B21+B30+B49+B37+B58+B13+B75+B67</f>
        <v>1812.942</v>
      </c>
      <c r="C99" s="22">
        <f t="shared" si="22"/>
        <v>2179.4999999999995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1609.9</v>
      </c>
      <c r="AG99" s="27">
        <f>B99+C99-AF99</f>
        <v>2382.5419999999995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92973.72199999998</v>
      </c>
      <c r="C100" s="2">
        <f t="shared" si="24"/>
        <v>54686.85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2290.8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88068.79999999999</v>
      </c>
      <c r="AG100" s="2">
        <f>AG94-AG95-AG96-AG97-AG98-AG99</f>
        <v>59591.772000000004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2017-11-17T09:35:46Z</cp:lastPrinted>
  <dcterms:created xsi:type="dcterms:W3CDTF">2002-11-05T08:53:00Z</dcterms:created>
  <dcterms:modified xsi:type="dcterms:W3CDTF">2017-11-27T08:29:17Z</dcterms:modified>
  <cp:category/>
  <cp:version/>
  <cp:contentType/>
  <cp:contentStatus/>
</cp:coreProperties>
</file>